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定稿 (2)" sheetId="1" r:id="rId1"/>
  </sheets>
  <externalReferences>
    <externalReference r:id="rId4"/>
  </externalReferences>
  <definedNames>
    <definedName name="_xlnm.Print_Area" hidden="1">#N/A</definedName>
    <definedName name="_xlnm.Print_Titles" hidden="1">#N/A</definedName>
    <definedName name="地区名称">'[1]封面'!$B$2:$B$6</definedName>
    <definedName name="_xlnm.Print_Titles" localSheetId="0">'定稿 (2)'!$2:$4</definedName>
  </definedNames>
  <calcPr fullCalcOnLoad="1"/>
</workbook>
</file>

<file path=xl/sharedStrings.xml><?xml version="1.0" encoding="utf-8"?>
<sst xmlns="http://schemas.openxmlformats.org/spreadsheetml/2006/main" count="81" uniqueCount="76">
  <si>
    <t>附件：</t>
  </si>
  <si>
    <t>2019年西夏区一般公共预算全口径收支调整情况表</t>
  </si>
  <si>
    <t>单位：万元</t>
  </si>
  <si>
    <t>预算科目</t>
  </si>
  <si>
    <t>调整前</t>
  </si>
  <si>
    <t>调整金额</t>
  </si>
  <si>
    <t>调整后</t>
  </si>
  <si>
    <t>本级一般公共预算收入</t>
  </si>
  <si>
    <t>本级一般公共预算支出</t>
  </si>
  <si>
    <t xml:space="preserve">  税收小计</t>
  </si>
  <si>
    <t xml:space="preserve">  一般公共服务支出</t>
  </si>
  <si>
    <t xml:space="preserve">    增值税</t>
  </si>
  <si>
    <t xml:space="preserve">  外交支出</t>
  </si>
  <si>
    <t xml:space="preserve">    营业税</t>
  </si>
  <si>
    <t xml:space="preserve">  国防支出</t>
  </si>
  <si>
    <t xml:space="preserve">    企业所得税</t>
  </si>
  <si>
    <t xml:space="preserve">  公共安全支出</t>
  </si>
  <si>
    <t xml:space="preserve">    个人所得税</t>
  </si>
  <si>
    <t xml:space="preserve">  教育支出</t>
  </si>
  <si>
    <t xml:space="preserve">    资源税</t>
  </si>
  <si>
    <t xml:space="preserve">  科学技术支出</t>
  </si>
  <si>
    <t xml:space="preserve">    城市维护建设税</t>
  </si>
  <si>
    <t xml:space="preserve">  文化旅游体育与传媒支出</t>
  </si>
  <si>
    <t xml:space="preserve">    房产税</t>
  </si>
  <si>
    <t xml:space="preserve">  社会保障和就业支出</t>
  </si>
  <si>
    <t xml:space="preserve">    印花税</t>
  </si>
  <si>
    <t xml:space="preserve">  卫生健康支出</t>
  </si>
  <si>
    <t xml:space="preserve">    城镇土地使用税</t>
  </si>
  <si>
    <t xml:space="preserve">  节能环保支出</t>
  </si>
  <si>
    <t xml:space="preserve">    土地增值税</t>
  </si>
  <si>
    <t xml:space="preserve">  城乡社区支出</t>
  </si>
  <si>
    <t xml:space="preserve">    车船税</t>
  </si>
  <si>
    <t xml:space="preserve">  农林水支出</t>
  </si>
  <si>
    <t xml:space="preserve">    耕地占用税</t>
  </si>
  <si>
    <t xml:space="preserve">  交通运输支出</t>
  </si>
  <si>
    <t xml:space="preserve">    契税</t>
  </si>
  <si>
    <t xml:space="preserve">  资源勘探信息等支出</t>
  </si>
  <si>
    <t xml:space="preserve">    烟叶税</t>
  </si>
  <si>
    <t xml:space="preserve">  商业服务业等支出</t>
  </si>
  <si>
    <t xml:space="preserve">    其他税收收入</t>
  </si>
  <si>
    <t xml:space="preserve">  金融支出</t>
  </si>
  <si>
    <t xml:space="preserve">  非税收入小计</t>
  </si>
  <si>
    <t xml:space="preserve">  援助其他地区支出</t>
  </si>
  <si>
    <t xml:space="preserve">    专项收入</t>
  </si>
  <si>
    <t xml:space="preserve">  自然资源海洋气象等支出</t>
  </si>
  <si>
    <t xml:space="preserve">    行政事业性收费收入</t>
  </si>
  <si>
    <t xml:space="preserve">  住房保障支出</t>
  </si>
  <si>
    <t xml:space="preserve">    罚没收入</t>
  </si>
  <si>
    <t xml:space="preserve">  粮油物资储备支出</t>
  </si>
  <si>
    <t xml:space="preserve">    捐赠收入</t>
  </si>
  <si>
    <t xml:space="preserve">  灾害防治及应急管理支出</t>
  </si>
  <si>
    <t xml:space="preserve">    国有资源（资产）有偿使用收入</t>
  </si>
  <si>
    <t xml:space="preserve">  预备费</t>
  </si>
  <si>
    <t xml:space="preserve">    其他收入</t>
  </si>
  <si>
    <t xml:space="preserve">  其他支出</t>
  </si>
  <si>
    <t xml:space="preserve">  债务付息支出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</si>
  <si>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</si>
  <si>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</si>
  <si>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</si>
  <si>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</si>
  <si>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</si>
  <si>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</si>
  <si>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</si>
  <si>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</si>
  <si>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</si>
  <si>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</si>
  <si>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>地方政府债务收入</t>
  </si>
  <si>
    <t>债务转贷支出</t>
  </si>
  <si>
    <t>调入预算稳定调节基金</t>
  </si>
  <si>
    <t>安排预算稳定调节基金</t>
  </si>
  <si>
    <t>调入资金</t>
  </si>
  <si>
    <t>年终结余</t>
  </si>
  <si>
    <t>上年结余</t>
  </si>
  <si>
    <t>减：结转下年的支出</t>
  </si>
  <si>
    <t>净结余</t>
  </si>
  <si>
    <t>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</si>
</sst>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43" fontId="4" fillId="0" borderId="0" applyFont="0" applyFill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66" applyFont="1">
      <alignment/>
      <protection/>
    </xf>
    <xf numFmtId="176" fontId="4" fillId="0" borderId="0" xfId="66" applyNumberFormat="1" applyAlignment="1">
      <alignment horizontal="center"/>
      <protection/>
    </xf>
    <xf numFmtId="0" fontId="4" fillId="0" borderId="0" xfId="66" applyAlignment="1">
      <alignment horizontal="left"/>
      <protection/>
    </xf>
    <xf numFmtId="0" fontId="5" fillId="0" borderId="0" xfId="66" applyNumberFormat="1" applyFont="1" applyFill="1" applyAlignment="1" applyProtection="1">
      <alignment horizontal="center" vertical="center" wrapText="1"/>
      <protection/>
    </xf>
    <xf numFmtId="176" fontId="5" fillId="0" borderId="0" xfId="66" applyNumberFormat="1" applyFont="1" applyFill="1" applyAlignment="1" applyProtection="1">
      <alignment horizontal="center" vertical="center" wrapText="1"/>
      <protection/>
    </xf>
    <xf numFmtId="0" fontId="5" fillId="0" borderId="0" xfId="66" applyNumberFormat="1" applyFont="1" applyFill="1" applyAlignment="1" applyProtection="1">
      <alignment horizontal="left" vertical="center" wrapText="1"/>
      <protection/>
    </xf>
    <xf numFmtId="0" fontId="44" fillId="0" borderId="0" xfId="66" applyFont="1" applyAlignment="1">
      <alignment vertical="center" wrapText="1"/>
      <protection/>
    </xf>
    <xf numFmtId="176" fontId="44" fillId="0" borderId="0" xfId="66" applyNumberFormat="1" applyFont="1" applyFill="1" applyBorder="1" applyAlignment="1" applyProtection="1">
      <alignment horizontal="center" vertical="center" wrapText="1"/>
      <protection/>
    </xf>
    <xf numFmtId="0" fontId="44" fillId="0" borderId="9" xfId="66" applyNumberFormat="1" applyFont="1" applyFill="1" applyBorder="1" applyAlignment="1" applyProtection="1">
      <alignment horizontal="right" wrapText="1"/>
      <protection/>
    </xf>
    <xf numFmtId="176" fontId="44" fillId="0" borderId="9" xfId="66" applyNumberFormat="1" applyFont="1" applyFill="1" applyBorder="1" applyAlignment="1" applyProtection="1">
      <alignment horizontal="right" wrapText="1"/>
      <protection/>
    </xf>
    <xf numFmtId="0" fontId="45" fillId="0" borderId="10" xfId="66" applyNumberFormat="1" applyFont="1" applyFill="1" applyBorder="1" applyAlignment="1" applyProtection="1">
      <alignment horizontal="center" vertical="center" wrapText="1"/>
      <protection/>
    </xf>
    <xf numFmtId="176" fontId="45" fillId="0" borderId="10" xfId="66" applyNumberFormat="1" applyFont="1" applyFill="1" applyBorder="1" applyAlignment="1" applyProtection="1">
      <alignment horizontal="center" vertical="center" wrapText="1"/>
      <protection/>
    </xf>
    <xf numFmtId="0" fontId="45" fillId="0" borderId="10" xfId="66" applyNumberFormat="1" applyFont="1" applyFill="1" applyBorder="1" applyAlignment="1" applyProtection="1">
      <alignment horizontal="left" vertical="center" wrapText="1"/>
      <protection/>
    </xf>
    <xf numFmtId="41" fontId="45" fillId="0" borderId="10" xfId="67" applyNumberFormat="1" applyFont="1" applyFill="1" applyBorder="1" applyAlignment="1" applyProtection="1">
      <alignment horizontal="center" vertical="center" wrapText="1"/>
      <protection/>
    </xf>
    <xf numFmtId="41" fontId="45" fillId="0" borderId="10" xfId="66" applyNumberFormat="1" applyFont="1" applyFill="1" applyBorder="1" applyAlignment="1" applyProtection="1">
      <alignment horizontal="left" vertical="center" wrapText="1"/>
      <protection/>
    </xf>
    <xf numFmtId="41" fontId="45" fillId="0" borderId="10" xfId="28" applyNumberFormat="1" applyFont="1" applyFill="1" applyBorder="1" applyAlignment="1" applyProtection="1">
      <alignment horizontal="center" vertical="center" wrapText="1"/>
      <protection/>
    </xf>
    <xf numFmtId="0" fontId="7" fillId="0" borderId="10" xfId="26" applyFont="1" applyBorder="1" applyAlignment="1">
      <alignment vertical="center" wrapText="1"/>
      <protection/>
    </xf>
    <xf numFmtId="41" fontId="44" fillId="0" borderId="10" xfId="66" applyNumberFormat="1" applyFont="1" applyFill="1" applyBorder="1" applyAlignment="1" applyProtection="1">
      <alignment horizontal="left" vertical="center" wrapText="1"/>
      <protection/>
    </xf>
    <xf numFmtId="41" fontId="44" fillId="0" borderId="10" xfId="28" applyNumberFormat="1" applyFont="1" applyFill="1" applyBorder="1" applyAlignment="1" applyProtection="1">
      <alignment horizontal="center" vertical="center" wrapText="1"/>
      <protection/>
    </xf>
    <xf numFmtId="0" fontId="6" fillId="0" borderId="10" xfId="26" applyFont="1" applyBorder="1" applyAlignment="1">
      <alignment vertical="center" wrapText="1"/>
      <protection/>
    </xf>
    <xf numFmtId="41" fontId="44" fillId="0" borderId="10" xfId="67" applyNumberFormat="1" applyFont="1" applyFill="1" applyBorder="1" applyAlignment="1" applyProtection="1">
      <alignment horizontal="center" vertical="center" wrapText="1"/>
      <protection/>
    </xf>
    <xf numFmtId="0" fontId="45" fillId="0" borderId="10" xfId="66" applyNumberFormat="1" applyFont="1" applyFill="1" applyBorder="1" applyAlignment="1" applyProtection="1">
      <alignment vertical="center" wrapText="1"/>
      <protection/>
    </xf>
    <xf numFmtId="0" fontId="44" fillId="0" borderId="10" xfId="66" applyNumberFormat="1" applyFont="1" applyFill="1" applyBorder="1" applyAlignment="1" applyProtection="1">
      <alignment vertical="center" wrapText="1"/>
      <protection/>
    </xf>
    <xf numFmtId="176" fontId="45" fillId="0" borderId="10" xfId="67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灵武本级-区县填报-银川市2015年预算报表（草案）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千位分隔_灵武本级-区县填报-银川市2015年预算报表（草案）" xfId="63"/>
    <cellStyle name="40% - 强调文字颜色 6" xfId="64"/>
    <cellStyle name="60% - 强调文字颜色 6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1360;&#21047;&#29256;&#32473;&#21016;&#30707;&#20803;5.6-&#39044;&#31639;&#35843;&#25972;&#27491;&#24335;&#24120;&#21153;&#20250;\Documents%20and%20Settings\Administrator\&#26700;&#38754;\&#39044;&#31639;&#22788;\&#24635;&#39044;&#31639;&#65288;&#24066;&#21439;&#65289;\2015&#24635;&#39044;&#31639;&#65288;&#24066;&#21439;&#65289;\2015&#24635;&#39044;&#31639;3&#26376;\&#21016;&#27915;&#27719;&#24635;\&#21306;&#26412;&#324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附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0"/>
  <sheetViews>
    <sheetView tabSelected="1" zoomScale="130" zoomScaleNormal="130" zoomScaleSheetLayoutView="100" workbookViewId="0" topLeftCell="A16">
      <selection activeCell="J28" sqref="J28"/>
    </sheetView>
  </sheetViews>
  <sheetFormatPr defaultColWidth="9.00390625" defaultRowHeight="15"/>
  <cols>
    <col min="1" max="1" width="17.421875" style="0" customWidth="1"/>
    <col min="2" max="4" width="9.421875" style="2" customWidth="1"/>
    <col min="5" max="5" width="17.421875" style="3" customWidth="1"/>
    <col min="6" max="8" width="9.28125" style="2" customWidth="1"/>
  </cols>
  <sheetData>
    <row r="1" spans="1:8" ht="14.25">
      <c r="A1" s="4" t="s">
        <v>0</v>
      </c>
      <c r="B1" s="5"/>
      <c r="C1" s="5"/>
      <c r="D1" s="5"/>
      <c r="E1" s="6"/>
      <c r="F1" s="5"/>
      <c r="G1" s="5"/>
      <c r="H1" s="5"/>
    </row>
    <row r="2" spans="1:8" ht="24">
      <c r="A2" s="7" t="s">
        <v>1</v>
      </c>
      <c r="B2" s="8"/>
      <c r="C2" s="8"/>
      <c r="D2" s="8"/>
      <c r="E2" s="9"/>
      <c r="F2" s="8"/>
      <c r="G2" s="8"/>
      <c r="H2" s="8"/>
    </row>
    <row r="3" spans="1:8" ht="21.75" customHeight="1">
      <c r="A3" s="10"/>
      <c r="B3" s="11"/>
      <c r="C3" s="11"/>
      <c r="D3" s="11"/>
      <c r="E3" s="12" t="s">
        <v>2</v>
      </c>
      <c r="F3" s="13"/>
      <c r="G3" s="13"/>
      <c r="H3" s="13"/>
    </row>
    <row r="4" spans="1:8" ht="33.75" customHeight="1">
      <c r="A4" s="14" t="s">
        <v>3</v>
      </c>
      <c r="B4" s="15" t="s">
        <v>4</v>
      </c>
      <c r="C4" s="15" t="s">
        <v>5</v>
      </c>
      <c r="D4" s="15" t="s">
        <v>6</v>
      </c>
      <c r="E4" s="14" t="s">
        <v>3</v>
      </c>
      <c r="F4" s="15" t="s">
        <v>4</v>
      </c>
      <c r="G4" s="15" t="s">
        <v>5</v>
      </c>
      <c r="H4" s="15" t="s">
        <v>6</v>
      </c>
    </row>
    <row r="5" spans="1:8" s="1" customFormat="1" ht="33.75" customHeight="1">
      <c r="A5" s="16" t="s">
        <v>7</v>
      </c>
      <c r="B5" s="17">
        <f>B6+B22</f>
        <v>64122</v>
      </c>
      <c r="C5" s="17">
        <f>C6+C22</f>
        <v>-12642</v>
      </c>
      <c r="D5" s="17">
        <f>D6+D22</f>
        <v>51480</v>
      </c>
      <c r="E5" s="18" t="s">
        <v>8</v>
      </c>
      <c r="F5" s="19">
        <f>SUM(F6:F29)</f>
        <v>100586</v>
      </c>
      <c r="G5" s="19">
        <f>SUM(G6:G29)</f>
        <v>-11628</v>
      </c>
      <c r="H5" s="19">
        <f aca="true" t="shared" si="0" ref="H5:H39">F5+G5</f>
        <v>88958</v>
      </c>
    </row>
    <row r="6" spans="1:8" ht="33.75" customHeight="1">
      <c r="A6" s="20" t="s">
        <v>9</v>
      </c>
      <c r="B6" s="17">
        <f>SUM(B7:B21)</f>
        <v>42122</v>
      </c>
      <c r="C6" s="17">
        <f>SUM(C7:C21)</f>
        <v>-10142</v>
      </c>
      <c r="D6" s="17">
        <f aca="true" t="shared" si="1" ref="D6:D28">B6+C6</f>
        <v>31980</v>
      </c>
      <c r="E6" s="21" t="s">
        <v>10</v>
      </c>
      <c r="F6" s="22">
        <v>18025</v>
      </c>
      <c r="G6" s="22">
        <v>0</v>
      </c>
      <c r="H6" s="22">
        <f t="shared" si="0"/>
        <v>18025</v>
      </c>
    </row>
    <row r="7" spans="1:8" ht="33.75" customHeight="1">
      <c r="A7" s="23" t="s">
        <v>11</v>
      </c>
      <c r="B7" s="24">
        <v>24588</v>
      </c>
      <c r="C7" s="24">
        <v>-7742</v>
      </c>
      <c r="D7" s="24">
        <f t="shared" si="1"/>
        <v>16846</v>
      </c>
      <c r="E7" s="21" t="s">
        <v>12</v>
      </c>
      <c r="F7" s="22">
        <v>0</v>
      </c>
      <c r="G7" s="22">
        <v>0</v>
      </c>
      <c r="H7" s="22">
        <f t="shared" si="0"/>
        <v>0</v>
      </c>
    </row>
    <row r="8" spans="1:8" ht="33.75" customHeight="1">
      <c r="A8" s="23" t="s">
        <v>13</v>
      </c>
      <c r="B8" s="24">
        <v>0</v>
      </c>
      <c r="C8" s="24">
        <v>0</v>
      </c>
      <c r="D8" s="24">
        <v>0</v>
      </c>
      <c r="E8" s="21" t="s">
        <v>14</v>
      </c>
      <c r="F8" s="22">
        <v>0</v>
      </c>
      <c r="G8" s="22">
        <v>0</v>
      </c>
      <c r="H8" s="22">
        <f t="shared" si="0"/>
        <v>0</v>
      </c>
    </row>
    <row r="9" spans="1:8" ht="33.75" customHeight="1">
      <c r="A9" s="23" t="s">
        <v>15</v>
      </c>
      <c r="B9" s="24">
        <v>600</v>
      </c>
      <c r="C9" s="24">
        <v>-50</v>
      </c>
      <c r="D9" s="24">
        <f t="shared" si="1"/>
        <v>550</v>
      </c>
      <c r="E9" s="21" t="s">
        <v>16</v>
      </c>
      <c r="F9" s="22">
        <v>3656</v>
      </c>
      <c r="G9" s="22">
        <v>-2102</v>
      </c>
      <c r="H9" s="22">
        <f t="shared" si="0"/>
        <v>1554</v>
      </c>
    </row>
    <row r="10" spans="1:8" ht="33.75" customHeight="1">
      <c r="A10" s="23" t="s">
        <v>17</v>
      </c>
      <c r="B10" s="24">
        <v>750</v>
      </c>
      <c r="C10" s="24">
        <v>-200</v>
      </c>
      <c r="D10" s="24">
        <f t="shared" si="1"/>
        <v>550</v>
      </c>
      <c r="E10" s="21" t="s">
        <v>18</v>
      </c>
      <c r="F10" s="22">
        <v>19553</v>
      </c>
      <c r="G10" s="22">
        <v>0</v>
      </c>
      <c r="H10" s="22">
        <f t="shared" si="0"/>
        <v>19553</v>
      </c>
    </row>
    <row r="11" spans="1:8" ht="33.75" customHeight="1">
      <c r="A11" s="23" t="s">
        <v>19</v>
      </c>
      <c r="B11" s="24">
        <v>0</v>
      </c>
      <c r="C11" s="24">
        <v>0</v>
      </c>
      <c r="D11" s="24">
        <f t="shared" si="1"/>
        <v>0</v>
      </c>
      <c r="E11" s="21" t="s">
        <v>20</v>
      </c>
      <c r="F11" s="22">
        <v>1242</v>
      </c>
      <c r="G11" s="22">
        <v>0</v>
      </c>
      <c r="H11" s="22">
        <f t="shared" si="0"/>
        <v>1242</v>
      </c>
    </row>
    <row r="12" spans="1:8" ht="33.75" customHeight="1">
      <c r="A12" s="23" t="s">
        <v>21</v>
      </c>
      <c r="B12" s="24">
        <v>0</v>
      </c>
      <c r="C12" s="24">
        <v>0</v>
      </c>
      <c r="D12" s="24">
        <f t="shared" si="1"/>
        <v>0</v>
      </c>
      <c r="E12" s="21" t="s">
        <v>22</v>
      </c>
      <c r="F12" s="22">
        <v>401</v>
      </c>
      <c r="G12" s="22">
        <v>0</v>
      </c>
      <c r="H12" s="22">
        <f t="shared" si="0"/>
        <v>401</v>
      </c>
    </row>
    <row r="13" spans="1:8" ht="33.75" customHeight="1">
      <c r="A13" s="23" t="s">
        <v>23</v>
      </c>
      <c r="B13" s="24">
        <v>4500</v>
      </c>
      <c r="C13" s="24">
        <v>-950</v>
      </c>
      <c r="D13" s="24">
        <f t="shared" si="1"/>
        <v>3550</v>
      </c>
      <c r="E13" s="21" t="s">
        <v>24</v>
      </c>
      <c r="F13" s="22">
        <v>10440</v>
      </c>
      <c r="G13" s="22">
        <v>-260</v>
      </c>
      <c r="H13" s="22">
        <f t="shared" si="0"/>
        <v>10180</v>
      </c>
    </row>
    <row r="14" spans="1:8" ht="33.75" customHeight="1">
      <c r="A14" s="23" t="s">
        <v>25</v>
      </c>
      <c r="B14" s="24">
        <v>2934</v>
      </c>
      <c r="C14" s="24">
        <v>-650</v>
      </c>
      <c r="D14" s="24">
        <f t="shared" si="1"/>
        <v>2284</v>
      </c>
      <c r="E14" s="21" t="s">
        <v>26</v>
      </c>
      <c r="F14" s="22">
        <v>4499</v>
      </c>
      <c r="G14" s="22">
        <v>0</v>
      </c>
      <c r="H14" s="22">
        <f t="shared" si="0"/>
        <v>4499</v>
      </c>
    </row>
    <row r="15" spans="1:8" ht="33.75" customHeight="1">
      <c r="A15" s="23" t="s">
        <v>27</v>
      </c>
      <c r="B15" s="24">
        <v>3300</v>
      </c>
      <c r="C15" s="24">
        <v>-250</v>
      </c>
      <c r="D15" s="24">
        <f t="shared" si="1"/>
        <v>3050</v>
      </c>
      <c r="E15" s="21" t="s">
        <v>28</v>
      </c>
      <c r="F15" s="22">
        <v>1000</v>
      </c>
      <c r="G15" s="22">
        <v>-1000</v>
      </c>
      <c r="H15" s="22">
        <f t="shared" si="0"/>
        <v>0</v>
      </c>
    </row>
    <row r="16" spans="1:8" ht="33.75" customHeight="1">
      <c r="A16" s="23" t="s">
        <v>29</v>
      </c>
      <c r="B16" s="24">
        <v>950</v>
      </c>
      <c r="C16" s="24">
        <v>0</v>
      </c>
      <c r="D16" s="24">
        <f t="shared" si="1"/>
        <v>950</v>
      </c>
      <c r="E16" s="21" t="s">
        <v>30</v>
      </c>
      <c r="F16" s="22">
        <v>17398</v>
      </c>
      <c r="G16" s="22">
        <v>0</v>
      </c>
      <c r="H16" s="22">
        <f t="shared" si="0"/>
        <v>17398</v>
      </c>
    </row>
    <row r="17" spans="1:8" ht="33.75" customHeight="1">
      <c r="A17" s="23" t="s">
        <v>31</v>
      </c>
      <c r="B17" s="24">
        <v>4500</v>
      </c>
      <c r="C17" s="24">
        <v>-300</v>
      </c>
      <c r="D17" s="24">
        <f t="shared" si="1"/>
        <v>4200</v>
      </c>
      <c r="E17" s="21" t="s">
        <v>32</v>
      </c>
      <c r="F17" s="22">
        <v>4044</v>
      </c>
      <c r="G17" s="22">
        <v>0</v>
      </c>
      <c r="H17" s="22">
        <f t="shared" si="0"/>
        <v>4044</v>
      </c>
    </row>
    <row r="18" spans="1:8" ht="33.75" customHeight="1">
      <c r="A18" s="23" t="s">
        <v>33</v>
      </c>
      <c r="B18" s="24">
        <v>0</v>
      </c>
      <c r="C18" s="24">
        <v>0</v>
      </c>
      <c r="D18" s="24">
        <f t="shared" si="1"/>
        <v>0</v>
      </c>
      <c r="E18" s="21" t="s">
        <v>34</v>
      </c>
      <c r="F18" s="22">
        <v>670</v>
      </c>
      <c r="G18" s="22">
        <v>0</v>
      </c>
      <c r="H18" s="22">
        <f t="shared" si="0"/>
        <v>670</v>
      </c>
    </row>
    <row r="19" spans="1:8" ht="33.75" customHeight="1">
      <c r="A19" s="23" t="s">
        <v>35</v>
      </c>
      <c r="B19" s="24">
        <v>0</v>
      </c>
      <c r="C19" s="24">
        <v>0</v>
      </c>
      <c r="D19" s="24">
        <f t="shared" si="1"/>
        <v>0</v>
      </c>
      <c r="E19" s="21" t="s">
        <v>36</v>
      </c>
      <c r="F19" s="22">
        <v>10</v>
      </c>
      <c r="G19" s="22">
        <v>0</v>
      </c>
      <c r="H19" s="22">
        <f t="shared" si="0"/>
        <v>10</v>
      </c>
    </row>
    <row r="20" spans="1:8" ht="33.75" customHeight="1">
      <c r="A20" s="23" t="s">
        <v>37</v>
      </c>
      <c r="B20" s="24">
        <v>0</v>
      </c>
      <c r="C20" s="24">
        <v>0</v>
      </c>
      <c r="D20" s="24">
        <f t="shared" si="1"/>
        <v>0</v>
      </c>
      <c r="E20" s="21" t="s">
        <v>38</v>
      </c>
      <c r="F20" s="22">
        <v>313</v>
      </c>
      <c r="G20" s="22">
        <v>0</v>
      </c>
      <c r="H20" s="22">
        <f t="shared" si="0"/>
        <v>313</v>
      </c>
    </row>
    <row r="21" spans="1:8" ht="33.75" customHeight="1">
      <c r="A21" s="23" t="s">
        <v>39</v>
      </c>
      <c r="B21" s="24">
        <v>0</v>
      </c>
      <c r="C21" s="24">
        <v>0</v>
      </c>
      <c r="D21" s="24">
        <f t="shared" si="1"/>
        <v>0</v>
      </c>
      <c r="E21" s="21" t="s">
        <v>40</v>
      </c>
      <c r="F21" s="22">
        <v>0</v>
      </c>
      <c r="G21" s="22">
        <v>0</v>
      </c>
      <c r="H21" s="22">
        <f t="shared" si="0"/>
        <v>0</v>
      </c>
    </row>
    <row r="22" spans="1:8" ht="33.75" customHeight="1">
      <c r="A22" s="20" t="s">
        <v>41</v>
      </c>
      <c r="B22" s="17">
        <f>SUM(B23:B28)</f>
        <v>22000</v>
      </c>
      <c r="C22" s="17">
        <f>SUM(C23:C28)</f>
        <v>-2500</v>
      </c>
      <c r="D22" s="17">
        <f t="shared" si="1"/>
        <v>19500</v>
      </c>
      <c r="E22" s="21" t="s">
        <v>42</v>
      </c>
      <c r="F22" s="22">
        <v>0</v>
      </c>
      <c r="G22" s="22">
        <v>0</v>
      </c>
      <c r="H22" s="22">
        <f t="shared" si="0"/>
        <v>0</v>
      </c>
    </row>
    <row r="23" spans="1:8" ht="33.75" customHeight="1">
      <c r="A23" s="23" t="s">
        <v>43</v>
      </c>
      <c r="B23" s="24">
        <v>120</v>
      </c>
      <c r="C23" s="24">
        <v>0</v>
      </c>
      <c r="D23" s="24">
        <f t="shared" si="1"/>
        <v>120</v>
      </c>
      <c r="E23" s="21" t="s">
        <v>44</v>
      </c>
      <c r="F23" s="22">
        <v>10</v>
      </c>
      <c r="G23" s="22">
        <v>-10</v>
      </c>
      <c r="H23" s="22">
        <f t="shared" si="0"/>
        <v>0</v>
      </c>
    </row>
    <row r="24" spans="1:8" ht="33.75" customHeight="1">
      <c r="A24" s="23" t="s">
        <v>45</v>
      </c>
      <c r="B24" s="24">
        <v>360</v>
      </c>
      <c r="C24" s="24">
        <v>0</v>
      </c>
      <c r="D24" s="24">
        <f t="shared" si="1"/>
        <v>360</v>
      </c>
      <c r="E24" s="21" t="s">
        <v>46</v>
      </c>
      <c r="F24" s="22">
        <v>2831</v>
      </c>
      <c r="G24" s="22">
        <v>0</v>
      </c>
      <c r="H24" s="22">
        <f t="shared" si="0"/>
        <v>2831</v>
      </c>
    </row>
    <row r="25" spans="1:8" ht="33.75" customHeight="1">
      <c r="A25" s="23" t="s">
        <v>47</v>
      </c>
      <c r="B25" s="24">
        <v>350</v>
      </c>
      <c r="C25" s="24">
        <v>0</v>
      </c>
      <c r="D25" s="24">
        <f t="shared" si="1"/>
        <v>350</v>
      </c>
      <c r="E25" s="21" t="s">
        <v>48</v>
      </c>
      <c r="F25" s="22">
        <v>0</v>
      </c>
      <c r="G25" s="22">
        <v>0</v>
      </c>
      <c r="H25" s="22">
        <f t="shared" si="0"/>
        <v>0</v>
      </c>
    </row>
    <row r="26" spans="1:8" ht="33.75" customHeight="1">
      <c r="A26" s="23" t="s">
        <v>49</v>
      </c>
      <c r="B26" s="24">
        <v>0</v>
      </c>
      <c r="C26" s="24">
        <v>0</v>
      </c>
      <c r="D26" s="24">
        <f t="shared" si="1"/>
        <v>0</v>
      </c>
      <c r="E26" s="21" t="s">
        <v>50</v>
      </c>
      <c r="F26" s="22">
        <v>410</v>
      </c>
      <c r="G26" s="22">
        <v>-237</v>
      </c>
      <c r="H26" s="22">
        <f t="shared" si="0"/>
        <v>173</v>
      </c>
    </row>
    <row r="27" spans="1:8" ht="33.75" customHeight="1">
      <c r="A27" s="23" t="s">
        <v>51</v>
      </c>
      <c r="B27" s="24">
        <v>16170</v>
      </c>
      <c r="C27" s="24">
        <v>0</v>
      </c>
      <c r="D27" s="24">
        <f t="shared" si="1"/>
        <v>16170</v>
      </c>
      <c r="E27" s="21" t="s">
        <v>52</v>
      </c>
      <c r="F27" s="22">
        <v>800</v>
      </c>
      <c r="G27" s="22">
        <v>0</v>
      </c>
      <c r="H27" s="22">
        <f t="shared" si="0"/>
        <v>800</v>
      </c>
    </row>
    <row r="28" spans="1:8" ht="33.75" customHeight="1">
      <c r="A28" s="23" t="s">
        <v>53</v>
      </c>
      <c r="B28" s="24">
        <v>5000</v>
      </c>
      <c r="C28" s="24">
        <v>-2500</v>
      </c>
      <c r="D28" s="24">
        <f t="shared" si="1"/>
        <v>2500</v>
      </c>
      <c r="E28" s="21" t="s">
        <v>54</v>
      </c>
      <c r="F28" s="22">
        <v>5794</v>
      </c>
      <c r="G28" s="22">
        <v>-1000</v>
      </c>
      <c r="H28" s="22">
        <f t="shared" si="0"/>
        <v>4794</v>
      </c>
    </row>
    <row r="29" spans="1:8" s="1" customFormat="1" ht="33.75" customHeight="1">
      <c r="A29" s="23"/>
      <c r="B29" s="24"/>
      <c r="C29" s="24"/>
      <c r="D29" s="24"/>
      <c r="E29" s="21" t="s">
        <v>55</v>
      </c>
      <c r="F29" s="22">
        <v>9490</v>
      </c>
      <c r="G29" s="22">
        <v>-7019</v>
      </c>
      <c r="H29" s="22">
        <f t="shared" si="0"/>
        <v>2471</v>
      </c>
    </row>
    <row r="30" spans="1:8" ht="33.75" customHeight="1">
      <c r="A30" s="25" t="s">
        <v>56</v>
      </c>
      <c r="B30" s="17">
        <v>20595</v>
      </c>
      <c r="C30" s="17">
        <v>0</v>
      </c>
      <c r="D30" s="17">
        <v>20595</v>
      </c>
      <c r="E30" s="18" t="s">
        <v>57</v>
      </c>
      <c r="F30" s="17">
        <f>SUM(F31:F33)</f>
        <v>0</v>
      </c>
      <c r="G30" s="19">
        <v>0</v>
      </c>
      <c r="H30" s="19">
        <f t="shared" si="0"/>
        <v>0</v>
      </c>
    </row>
    <row r="31" spans="1:8" ht="33.75" customHeight="1">
      <c r="A31" s="26" t="s">
        <v>58</v>
      </c>
      <c r="B31" s="24">
        <v>3666</v>
      </c>
      <c r="C31" s="24">
        <v>0</v>
      </c>
      <c r="D31" s="24">
        <v>3666</v>
      </c>
      <c r="E31" s="21" t="s">
        <v>59</v>
      </c>
      <c r="F31" s="24">
        <v>0</v>
      </c>
      <c r="G31" s="22">
        <v>0</v>
      </c>
      <c r="H31" s="19">
        <f t="shared" si="0"/>
        <v>0</v>
      </c>
    </row>
    <row r="32" spans="1:8" ht="33.75" customHeight="1">
      <c r="A32" s="26" t="s">
        <v>60</v>
      </c>
      <c r="B32" s="24">
        <v>12821</v>
      </c>
      <c r="C32" s="24">
        <v>0</v>
      </c>
      <c r="D32" s="24">
        <v>12821</v>
      </c>
      <c r="E32" s="21" t="s">
        <v>61</v>
      </c>
      <c r="F32" s="24">
        <v>0</v>
      </c>
      <c r="G32" s="22">
        <v>0</v>
      </c>
      <c r="H32" s="19">
        <f t="shared" si="0"/>
        <v>0</v>
      </c>
    </row>
    <row r="33" spans="1:8" ht="33.75" customHeight="1">
      <c r="A33" s="26" t="s">
        <v>62</v>
      </c>
      <c r="B33" s="24">
        <v>4108</v>
      </c>
      <c r="C33" s="24">
        <v>0</v>
      </c>
      <c r="D33" s="24">
        <v>4108</v>
      </c>
      <c r="E33" s="21" t="s">
        <v>63</v>
      </c>
      <c r="F33" s="22">
        <v>0</v>
      </c>
      <c r="G33" s="22">
        <v>0</v>
      </c>
      <c r="H33" s="19">
        <f t="shared" si="0"/>
        <v>0</v>
      </c>
    </row>
    <row r="34" spans="1:8" ht="33.75" customHeight="1">
      <c r="A34" s="25" t="s">
        <v>64</v>
      </c>
      <c r="B34" s="17">
        <v>0</v>
      </c>
      <c r="C34" s="17">
        <v>0</v>
      </c>
      <c r="D34" s="17">
        <v>0</v>
      </c>
      <c r="E34" s="18" t="s">
        <v>65</v>
      </c>
      <c r="F34" s="19">
        <v>1931</v>
      </c>
      <c r="G34" s="19">
        <v>0</v>
      </c>
      <c r="H34" s="19">
        <f t="shared" si="0"/>
        <v>1931</v>
      </c>
    </row>
    <row r="35" spans="1:8" ht="33.75" customHeight="1">
      <c r="A35" s="25" t="s">
        <v>66</v>
      </c>
      <c r="B35" s="17">
        <v>17800</v>
      </c>
      <c r="C35" s="17">
        <v>0</v>
      </c>
      <c r="D35" s="19">
        <v>17800</v>
      </c>
      <c r="E35" s="18" t="s">
        <v>67</v>
      </c>
      <c r="F35" s="19">
        <v>0</v>
      </c>
      <c r="G35" s="19">
        <v>0</v>
      </c>
      <c r="H35" s="19">
        <f t="shared" si="0"/>
        <v>0</v>
      </c>
    </row>
    <row r="36" spans="1:8" ht="33.75" customHeight="1">
      <c r="A36" s="25" t="s">
        <v>68</v>
      </c>
      <c r="B36" s="17">
        <v>0</v>
      </c>
      <c r="C36" s="17">
        <v>1014</v>
      </c>
      <c r="D36" s="17">
        <v>1014</v>
      </c>
      <c r="E36" s="18" t="s">
        <v>69</v>
      </c>
      <c r="F36" s="19">
        <v>0</v>
      </c>
      <c r="G36" s="19">
        <v>0</v>
      </c>
      <c r="H36" s="19">
        <f t="shared" si="0"/>
        <v>0</v>
      </c>
    </row>
    <row r="37" spans="1:8" ht="33.75" customHeight="1">
      <c r="A37" s="25" t="s">
        <v>70</v>
      </c>
      <c r="B37" s="17">
        <v>0</v>
      </c>
      <c r="C37" s="17">
        <v>0</v>
      </c>
      <c r="D37" s="17">
        <v>0</v>
      </c>
      <c r="E37" s="18" t="s">
        <v>71</v>
      </c>
      <c r="F37" s="19">
        <v>0</v>
      </c>
      <c r="G37" s="19">
        <v>0</v>
      </c>
      <c r="H37" s="19">
        <f t="shared" si="0"/>
        <v>0</v>
      </c>
    </row>
    <row r="38" spans="1:8" ht="33.75" customHeight="1">
      <c r="A38" s="25" t="s">
        <v>72</v>
      </c>
      <c r="B38" s="17">
        <v>0</v>
      </c>
      <c r="C38" s="17">
        <v>0</v>
      </c>
      <c r="D38" s="17">
        <v>0</v>
      </c>
      <c r="E38" s="21" t="s">
        <v>73</v>
      </c>
      <c r="F38" s="22">
        <v>0</v>
      </c>
      <c r="G38" s="22">
        <v>0</v>
      </c>
      <c r="H38" s="22">
        <f t="shared" si="0"/>
        <v>0</v>
      </c>
    </row>
    <row r="39" spans="1:8" ht="33.75" customHeight="1">
      <c r="A39" s="26"/>
      <c r="B39" s="24"/>
      <c r="C39" s="24"/>
      <c r="D39" s="24"/>
      <c r="E39" s="21" t="s">
        <v>74</v>
      </c>
      <c r="F39" s="22">
        <v>0</v>
      </c>
      <c r="G39" s="22">
        <v>0</v>
      </c>
      <c r="H39" s="22">
        <f t="shared" si="0"/>
        <v>0</v>
      </c>
    </row>
    <row r="40" spans="1:8" ht="33.75" customHeight="1">
      <c r="A40" s="14" t="s">
        <v>75</v>
      </c>
      <c r="B40" s="27">
        <f>B5+B30+B34+B35+B36+B37+B38</f>
        <v>102517</v>
      </c>
      <c r="C40" s="27">
        <f>C5+C30+C34+C35+C36+C37+C38</f>
        <v>-11628</v>
      </c>
      <c r="D40" s="27">
        <f>D5+D30+D34+D35+D36+D37+D38</f>
        <v>90889</v>
      </c>
      <c r="E40" s="16" t="s">
        <v>75</v>
      </c>
      <c r="F40" s="27">
        <f aca="true" t="shared" si="2" ref="F40:H40">F5+F30+F34+F35+F36+F37</f>
        <v>102517</v>
      </c>
      <c r="G40" s="27">
        <f t="shared" si="2"/>
        <v>-11628</v>
      </c>
      <c r="H40" s="27">
        <f t="shared" si="2"/>
        <v>90889</v>
      </c>
    </row>
  </sheetData>
  <sheetProtection/>
  <mergeCells count="2">
    <mergeCell ref="A2:H2"/>
    <mergeCell ref="E3:H3"/>
  </mergeCells>
  <printOptions horizontalCentered="1"/>
  <pageMargins left="0.6298611111111111" right="0.6298611111111111" top="0.9402777777777778" bottom="0.8694444444444445" header="0.6298611111111111" footer="0.6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2019-11-27T06:49:00Z</dcterms:created>
  <dcterms:modified xsi:type="dcterms:W3CDTF">2019-12-31T11:59:40Z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